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AATO\_DOCUMENTI CHIARA SEGRETERIA\ANAC-Pubblicazioni sito internet\Indicatori trimestrali pagamenti\2024\1 trim 2024\"/>
    </mc:Choice>
  </mc:AlternateContent>
  <xr:revisionPtr revIDLastSave="0" documentId="13_ncr:1_{8AEFD173-286A-4377-A951-90E50C38DE00}" xr6:coauthVersionLast="47" xr6:coauthVersionMax="47" xr10:uidLastSave="{00000000-0000-0000-0000-000000000000}"/>
  <bookViews>
    <workbookView xWindow="-120" yWindow="-120" windowWidth="29040" windowHeight="15720" xr2:uid="{641F4731-F3F6-40C0-94C9-ABC6B961310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G40" i="1"/>
  <c r="J40" i="1" s="1"/>
  <c r="K40" i="1" s="1"/>
  <c r="G39" i="1"/>
  <c r="J39" i="1" s="1"/>
  <c r="K39" i="1" s="1"/>
  <c r="J38" i="1"/>
  <c r="K38" i="1" s="1"/>
  <c r="G38" i="1"/>
  <c r="G37" i="1"/>
  <c r="J37" i="1" s="1"/>
  <c r="K37" i="1" s="1"/>
  <c r="G36" i="1"/>
  <c r="J36" i="1" s="1"/>
  <c r="K36" i="1" s="1"/>
  <c r="G35" i="1"/>
  <c r="J35" i="1" s="1"/>
  <c r="K35" i="1" s="1"/>
  <c r="J34" i="1"/>
  <c r="K34" i="1" s="1"/>
  <c r="G34" i="1"/>
  <c r="G33" i="1"/>
  <c r="J33" i="1" s="1"/>
  <c r="K33" i="1" s="1"/>
  <c r="G32" i="1"/>
  <c r="J32" i="1" s="1"/>
  <c r="K32" i="1" s="1"/>
  <c r="G31" i="1"/>
  <c r="J31" i="1" s="1"/>
  <c r="K31" i="1" s="1"/>
  <c r="G30" i="1"/>
  <c r="J30" i="1" s="1"/>
  <c r="K30" i="1" s="1"/>
  <c r="G29" i="1"/>
  <c r="J29" i="1" s="1"/>
  <c r="K29" i="1" s="1"/>
  <c r="J28" i="1"/>
  <c r="K28" i="1" s="1"/>
  <c r="G28" i="1"/>
  <c r="G27" i="1"/>
  <c r="J27" i="1" s="1"/>
  <c r="K27" i="1" s="1"/>
  <c r="J26" i="1"/>
  <c r="K26" i="1" s="1"/>
  <c r="G26" i="1"/>
  <c r="G25" i="1"/>
  <c r="J25" i="1" s="1"/>
  <c r="K25" i="1" s="1"/>
  <c r="G24" i="1"/>
  <c r="J24" i="1" s="1"/>
  <c r="K24" i="1" s="1"/>
  <c r="G23" i="1"/>
  <c r="J23" i="1" s="1"/>
  <c r="K23" i="1" s="1"/>
  <c r="G22" i="1"/>
  <c r="J22" i="1" s="1"/>
  <c r="K22" i="1" s="1"/>
  <c r="G21" i="1"/>
  <c r="J21" i="1" s="1"/>
  <c r="K21" i="1" s="1"/>
  <c r="G20" i="1"/>
  <c r="J20" i="1" s="1"/>
  <c r="K20" i="1" s="1"/>
  <c r="G19" i="1"/>
  <c r="J19" i="1" s="1"/>
  <c r="K19" i="1" s="1"/>
  <c r="G18" i="1"/>
  <c r="J18" i="1" s="1"/>
  <c r="K18" i="1" s="1"/>
  <c r="G17" i="1"/>
  <c r="J17" i="1" s="1"/>
  <c r="K17" i="1" s="1"/>
  <c r="G16" i="1"/>
  <c r="J16" i="1" s="1"/>
  <c r="K16" i="1" s="1"/>
  <c r="G15" i="1"/>
  <c r="J15" i="1" s="1"/>
  <c r="K15" i="1" s="1"/>
  <c r="J14" i="1"/>
  <c r="K14" i="1" s="1"/>
  <c r="G14" i="1"/>
  <c r="G13" i="1"/>
  <c r="J13" i="1" s="1"/>
  <c r="K13" i="1" s="1"/>
  <c r="G12" i="1"/>
  <c r="J12" i="1" s="1"/>
  <c r="K12" i="1" s="1"/>
  <c r="G11" i="1"/>
  <c r="J11" i="1" s="1"/>
  <c r="K11" i="1" s="1"/>
  <c r="G10" i="1"/>
  <c r="J10" i="1" s="1"/>
  <c r="K10" i="1" s="1"/>
  <c r="G9" i="1"/>
  <c r="J9" i="1" s="1"/>
  <c r="K9" i="1" s="1"/>
  <c r="J8" i="1"/>
  <c r="K8" i="1" s="1"/>
  <c r="G8" i="1"/>
  <c r="G7" i="1"/>
  <c r="J7" i="1" s="1"/>
  <c r="K7" i="1" s="1"/>
  <c r="J6" i="1"/>
  <c r="K6" i="1" s="1"/>
  <c r="G6" i="1"/>
  <c r="G5" i="1"/>
  <c r="J5" i="1" s="1"/>
  <c r="K5" i="1" s="1"/>
  <c r="G4" i="1"/>
  <c r="J4" i="1" s="1"/>
  <c r="K4" i="1" s="1"/>
  <c r="G3" i="1"/>
  <c r="J3" i="1" s="1"/>
  <c r="K3" i="1" s="1"/>
  <c r="G2" i="1"/>
  <c r="J2" i="1" s="1"/>
  <c r="K2" i="1" s="1"/>
  <c r="K42" i="1" l="1"/>
</calcChain>
</file>

<file path=xl/sharedStrings.xml><?xml version="1.0" encoding="utf-8"?>
<sst xmlns="http://schemas.openxmlformats.org/spreadsheetml/2006/main" count="93" uniqueCount="61">
  <si>
    <t>Anno</t>
  </si>
  <si>
    <t>Beneficiario</t>
  </si>
  <si>
    <t>Tipologia di spesa sostenuta</t>
  </si>
  <si>
    <t>Ambito temporale di riferimento</t>
  </si>
  <si>
    <t>Data pagamento</t>
  </si>
  <si>
    <t>Data scadenza pagamento</t>
  </si>
  <si>
    <t>gg intercorsi</t>
  </si>
  <si>
    <t>Importo liquidazione</t>
  </si>
  <si>
    <t>Numero documento contabile</t>
  </si>
  <si>
    <t>Somma giorni scadenza pagamento e giorni intercorsi</t>
  </si>
  <si>
    <t>Indicatore</t>
  </si>
  <si>
    <t>La Perla Pulizie Srl</t>
  </si>
  <si>
    <t>Servizi di pulizia</t>
  </si>
  <si>
    <t>Pellegrini SpA</t>
  </si>
  <si>
    <t>Buoni pasto</t>
  </si>
  <si>
    <t>De Masis Barbara</t>
  </si>
  <si>
    <t>Legali</t>
  </si>
  <si>
    <t>Regonesi Adriana</t>
  </si>
  <si>
    <t>Elaborazione paghe</t>
  </si>
  <si>
    <t>Poste Italiane SpA</t>
  </si>
  <si>
    <t>Postali</t>
  </si>
  <si>
    <t>Pianeta Software Srl</t>
  </si>
  <si>
    <t>Licenza ProtocoloPA</t>
  </si>
  <si>
    <t>Fattura No Problem</t>
  </si>
  <si>
    <t>Hera Comm SpA</t>
  </si>
  <si>
    <t>Energia</t>
  </si>
  <si>
    <t>Fastweb SpA</t>
  </si>
  <si>
    <t>Telefoniche</t>
  </si>
  <si>
    <t>Cancelleria</t>
  </si>
  <si>
    <t>Maggioli SpA</t>
  </si>
  <si>
    <t>TIM SpA</t>
  </si>
  <si>
    <t>Uniacque SpA</t>
  </si>
  <si>
    <t>Assistenza campionamento scarichi industriali</t>
  </si>
  <si>
    <t>Studio Associato Macario Lazzari</t>
  </si>
  <si>
    <t>Consulenza fiscale e contabile</t>
  </si>
  <si>
    <t>Aruba SpA</t>
  </si>
  <si>
    <t>Pacchetto Hosting Advanced</t>
  </si>
  <si>
    <t>A.S. Servizi alle Imprese</t>
  </si>
  <si>
    <t>Controllo sicurezza lavoro</t>
  </si>
  <si>
    <t>Infocamere</t>
  </si>
  <si>
    <t>Sevizi amministrativi</t>
  </si>
  <si>
    <t>M.G.R. Antincendio Srl</t>
  </si>
  <si>
    <t>Controllo e sorveglianza estintori</t>
  </si>
  <si>
    <t>6/9</t>
  </si>
  <si>
    <t>Legislazione Tecnica Srl</t>
  </si>
  <si>
    <t>Corso formazione</t>
  </si>
  <si>
    <t>412401214545</t>
  </si>
  <si>
    <t>Ricoh Italia Srl</t>
  </si>
  <si>
    <t>Nolegio stampante+copie</t>
  </si>
  <si>
    <t>GIS</t>
  </si>
  <si>
    <t>7X00442326</t>
  </si>
  <si>
    <t>Project Informatica Srl</t>
  </si>
  <si>
    <t>Assistenza informatica</t>
  </si>
  <si>
    <t>Vodafone SpA</t>
  </si>
  <si>
    <t>MyO SpA</t>
  </si>
  <si>
    <t>Gabbiadini Ettore</t>
  </si>
  <si>
    <t>Manutenzione impianto condizionamento</t>
  </si>
  <si>
    <t>Nuova Eurofrigor Srl</t>
  </si>
  <si>
    <t>Blu Service Srl</t>
  </si>
  <si>
    <t>Somministrazione bevande</t>
  </si>
  <si>
    <t>412403865936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</si>
</sst>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1" applyFont="1" applyBorder="1"/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5" xfId="0" applyFont="1" applyBorder="1"/>
    <xf numFmtId="14" fontId="3" fillId="0" borderId="2" xfId="0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43" fontId="3" fillId="0" borderId="1" xfId="2" applyFont="1" applyFill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44" fontId="3" fillId="0" borderId="1" xfId="0" applyNumberFormat="1" applyFont="1" applyBorder="1"/>
    <xf numFmtId="2" fontId="3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16" fontId="3" fillId="0" borderId="1" xfId="0" quotePrefix="1" applyNumberFormat="1" applyFont="1" applyBorder="1" applyAlignment="1">
      <alignment vertical="center"/>
    </xf>
    <xf numFmtId="0" fontId="4" fillId="0" borderId="1" xfId="0" applyFont="1" applyBorder="1"/>
    <xf numFmtId="164" fontId="3" fillId="0" borderId="1" xfId="1" applyFont="1" applyFill="1" applyBorder="1"/>
    <xf numFmtId="0" fontId="3" fillId="0" borderId="5" xfId="0" applyFont="1" applyBorder="1" applyAlignment="1">
      <alignment horizontal="left"/>
    </xf>
    <xf numFmtId="0" fontId="3" fillId="0" borderId="0" xfId="0" quotePrefix="1" applyFont="1" applyAlignment="1">
      <alignment vertical="center"/>
    </xf>
    <xf numFmtId="43" fontId="3" fillId="0" borderId="6" xfId="2" applyFont="1" applyFill="1" applyBorder="1" applyAlignment="1">
      <alignment vertical="center"/>
    </xf>
    <xf numFmtId="0" fontId="3" fillId="0" borderId="0" xfId="0" applyFont="1" applyAlignment="1">
      <alignment horizontal="center"/>
    </xf>
    <xf numFmtId="44" fontId="2" fillId="0" borderId="1" xfId="0" applyNumberFormat="1" applyFont="1" applyBorder="1"/>
    <xf numFmtId="0" fontId="3" fillId="0" borderId="0" xfId="0" applyFont="1" applyAlignment="1">
      <alignment horizontal="center" vertical="top"/>
    </xf>
    <xf numFmtId="2" fontId="2" fillId="0" borderId="1" xfId="0" applyNumberFormat="1" applyFont="1" applyBorder="1"/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C90ED-5E76-452E-989D-556160BBCFD3}">
  <dimension ref="A1:K42"/>
  <sheetViews>
    <sheetView tabSelected="1" topLeftCell="A25" workbookViewId="0">
      <selection activeCell="I45" sqref="I45"/>
    </sheetView>
  </sheetViews>
  <sheetFormatPr defaultColWidth="9.140625" defaultRowHeight="12.75" x14ac:dyDescent="0.2"/>
  <cols>
    <col min="1" max="1" width="9.140625" style="15"/>
    <col min="2" max="2" width="30.5703125" style="15" bestFit="1" customWidth="1"/>
    <col min="3" max="3" width="39.140625" style="15" bestFit="1" customWidth="1"/>
    <col min="4" max="4" width="11.85546875" style="31" bestFit="1" customWidth="1"/>
    <col min="5" max="5" width="14" style="31" customWidth="1"/>
    <col min="6" max="6" width="12" style="31" customWidth="1"/>
    <col min="7" max="7" width="11" style="31" customWidth="1"/>
    <col min="8" max="8" width="13.140625" style="15" bestFit="1" customWidth="1"/>
    <col min="9" max="9" width="19.28515625" style="33" bestFit="1" customWidth="1"/>
    <col min="10" max="10" width="16.28515625" style="15" bestFit="1" customWidth="1"/>
    <col min="11" max="11" width="14.140625" style="15" customWidth="1"/>
    <col min="12" max="13" width="9.140625" style="15"/>
    <col min="14" max="14" width="9.42578125" style="15" bestFit="1" customWidth="1"/>
    <col min="15" max="16" width="9.140625" style="15"/>
    <col min="17" max="17" width="11" style="15" bestFit="1" customWidth="1"/>
    <col min="18" max="16384" width="9.140625" style="15"/>
  </cols>
  <sheetData>
    <row r="1" spans="1:11" ht="51" x14ac:dyDescent="0.2">
      <c r="A1" s="1" t="s">
        <v>0</v>
      </c>
      <c r="B1" s="2" t="s">
        <v>1</v>
      </c>
      <c r="C1" s="13" t="s">
        <v>2</v>
      </c>
      <c r="D1" s="3" t="s">
        <v>3</v>
      </c>
      <c r="E1" s="14" t="s">
        <v>4</v>
      </c>
      <c r="F1" s="4" t="s">
        <v>5</v>
      </c>
      <c r="G1" s="4" t="s">
        <v>6</v>
      </c>
      <c r="H1" s="5" t="s">
        <v>7</v>
      </c>
      <c r="I1" s="6" t="s">
        <v>8</v>
      </c>
      <c r="J1" s="3" t="s">
        <v>9</v>
      </c>
      <c r="K1" s="3" t="s">
        <v>10</v>
      </c>
    </row>
    <row r="2" spans="1:11" x14ac:dyDescent="0.2">
      <c r="A2" s="7">
        <v>2024</v>
      </c>
      <c r="B2" s="16" t="s">
        <v>11</v>
      </c>
      <c r="C2" s="17" t="s">
        <v>12</v>
      </c>
      <c r="D2" s="8">
        <v>45291</v>
      </c>
      <c r="E2" s="18">
        <v>45300</v>
      </c>
      <c r="F2" s="8">
        <v>45322</v>
      </c>
      <c r="G2" s="19">
        <f t="shared" ref="G2:G40" si="0">E2-F2</f>
        <v>-22</v>
      </c>
      <c r="H2" s="20">
        <v>750</v>
      </c>
      <c r="I2" s="21">
        <v>1325</v>
      </c>
      <c r="J2" s="22">
        <f t="shared" ref="J2:J40" si="1">G2*H2</f>
        <v>-16500</v>
      </c>
      <c r="K2" s="23">
        <f t="shared" ref="K2:K40" si="2">J2/$H$42</f>
        <v>-0.13572310184044636</v>
      </c>
    </row>
    <row r="3" spans="1:11" x14ac:dyDescent="0.2">
      <c r="A3" s="7">
        <v>2024</v>
      </c>
      <c r="B3" s="16" t="s">
        <v>15</v>
      </c>
      <c r="C3" s="17" t="s">
        <v>16</v>
      </c>
      <c r="D3" s="24">
        <v>45292</v>
      </c>
      <c r="E3" s="18">
        <v>45300</v>
      </c>
      <c r="F3" s="8">
        <v>45292</v>
      </c>
      <c r="G3" s="19">
        <f t="shared" si="0"/>
        <v>8</v>
      </c>
      <c r="H3" s="20">
        <v>9218.4</v>
      </c>
      <c r="I3" s="16">
        <v>1</v>
      </c>
      <c r="J3" s="22">
        <f t="shared" si="1"/>
        <v>73747.199999999997</v>
      </c>
      <c r="K3" s="23">
        <f t="shared" si="2"/>
        <v>0.60661810521501613</v>
      </c>
    </row>
    <row r="4" spans="1:11" x14ac:dyDescent="0.2">
      <c r="A4" s="7">
        <v>2024</v>
      </c>
      <c r="B4" s="16" t="s">
        <v>15</v>
      </c>
      <c r="C4" s="17" t="s">
        <v>16</v>
      </c>
      <c r="D4" s="24">
        <v>45292</v>
      </c>
      <c r="E4" s="18">
        <v>45300</v>
      </c>
      <c r="F4" s="8">
        <v>45292</v>
      </c>
      <c r="G4" s="19">
        <f t="shared" si="0"/>
        <v>8</v>
      </c>
      <c r="H4" s="20">
        <v>11676.64</v>
      </c>
      <c r="I4" s="16">
        <v>2</v>
      </c>
      <c r="J4" s="22">
        <f t="shared" si="1"/>
        <v>93413.119999999995</v>
      </c>
      <c r="K4" s="23">
        <f t="shared" si="2"/>
        <v>0.76838293327235374</v>
      </c>
    </row>
    <row r="5" spans="1:11" x14ac:dyDescent="0.2">
      <c r="A5" s="7">
        <v>2024</v>
      </c>
      <c r="B5" s="16" t="s">
        <v>15</v>
      </c>
      <c r="C5" s="17" t="s">
        <v>16</v>
      </c>
      <c r="D5" s="24">
        <v>45293</v>
      </c>
      <c r="E5" s="18">
        <v>45300</v>
      </c>
      <c r="F5" s="8">
        <v>45293</v>
      </c>
      <c r="G5" s="19">
        <f t="shared" si="0"/>
        <v>7</v>
      </c>
      <c r="H5" s="20">
        <v>3687.36</v>
      </c>
      <c r="I5" s="16">
        <v>3</v>
      </c>
      <c r="J5" s="22">
        <f t="shared" si="1"/>
        <v>25811.52</v>
      </c>
      <c r="K5" s="23">
        <f t="shared" si="2"/>
        <v>0.21231633682525566</v>
      </c>
    </row>
    <row r="6" spans="1:11" x14ac:dyDescent="0.2">
      <c r="A6" s="7">
        <v>2024</v>
      </c>
      <c r="B6" s="16" t="s">
        <v>15</v>
      </c>
      <c r="C6" s="17" t="s">
        <v>16</v>
      </c>
      <c r="D6" s="24">
        <v>45293</v>
      </c>
      <c r="E6" s="18">
        <v>45300</v>
      </c>
      <c r="F6" s="8">
        <v>45293</v>
      </c>
      <c r="G6" s="19">
        <f t="shared" si="0"/>
        <v>7</v>
      </c>
      <c r="H6" s="20">
        <v>4646.07</v>
      </c>
      <c r="I6" s="16">
        <v>4</v>
      </c>
      <c r="J6" s="22">
        <f t="shared" si="1"/>
        <v>32522.489999999998</v>
      </c>
      <c r="K6" s="23">
        <f t="shared" si="2"/>
        <v>0.26751837711363019</v>
      </c>
    </row>
    <row r="7" spans="1:11" x14ac:dyDescent="0.2">
      <c r="A7" s="7">
        <v>2024</v>
      </c>
      <c r="B7" s="16" t="s">
        <v>15</v>
      </c>
      <c r="C7" s="17" t="s">
        <v>16</v>
      </c>
      <c r="D7" s="24">
        <v>45293</v>
      </c>
      <c r="E7" s="18">
        <v>45300</v>
      </c>
      <c r="F7" s="8">
        <v>45293</v>
      </c>
      <c r="G7" s="19">
        <f t="shared" si="0"/>
        <v>7</v>
      </c>
      <c r="H7" s="20">
        <v>4916.4799999999996</v>
      </c>
      <c r="I7" s="16">
        <v>7</v>
      </c>
      <c r="J7" s="22">
        <f t="shared" si="1"/>
        <v>34415.360000000001</v>
      </c>
      <c r="K7" s="23">
        <f t="shared" si="2"/>
        <v>0.28308844910034087</v>
      </c>
    </row>
    <row r="8" spans="1:11" x14ac:dyDescent="0.2">
      <c r="A8" s="7">
        <v>2024</v>
      </c>
      <c r="B8" s="16" t="s">
        <v>15</v>
      </c>
      <c r="C8" s="17" t="s">
        <v>16</v>
      </c>
      <c r="D8" s="24">
        <v>45293</v>
      </c>
      <c r="E8" s="18">
        <v>45300</v>
      </c>
      <c r="F8" s="8">
        <v>45293</v>
      </c>
      <c r="G8" s="19">
        <f t="shared" si="0"/>
        <v>7</v>
      </c>
      <c r="H8" s="20">
        <v>4203.59</v>
      </c>
      <c r="I8" s="16">
        <v>6</v>
      </c>
      <c r="J8" s="22">
        <f t="shared" si="1"/>
        <v>29425.13</v>
      </c>
      <c r="K8" s="23">
        <f t="shared" si="2"/>
        <v>0.24204060094899235</v>
      </c>
    </row>
    <row r="9" spans="1:11" x14ac:dyDescent="0.2">
      <c r="A9" s="7">
        <v>2024</v>
      </c>
      <c r="B9" s="16" t="s">
        <v>15</v>
      </c>
      <c r="C9" s="17" t="s">
        <v>16</v>
      </c>
      <c r="D9" s="24">
        <v>45293</v>
      </c>
      <c r="E9" s="18">
        <v>45300</v>
      </c>
      <c r="F9" s="8">
        <v>45293</v>
      </c>
      <c r="G9" s="19">
        <f t="shared" si="0"/>
        <v>7</v>
      </c>
      <c r="H9" s="20">
        <v>4203.59</v>
      </c>
      <c r="I9" s="16">
        <v>5</v>
      </c>
      <c r="J9" s="22">
        <f t="shared" si="1"/>
        <v>29425.13</v>
      </c>
      <c r="K9" s="23">
        <f t="shared" si="2"/>
        <v>0.24204060094899235</v>
      </c>
    </row>
    <row r="10" spans="1:11" x14ac:dyDescent="0.2">
      <c r="A10" s="7">
        <v>2024</v>
      </c>
      <c r="B10" s="16" t="s">
        <v>37</v>
      </c>
      <c r="C10" s="11" t="s">
        <v>38</v>
      </c>
      <c r="D10" s="24">
        <v>45300</v>
      </c>
      <c r="E10" s="18">
        <v>45301</v>
      </c>
      <c r="F10" s="8">
        <v>45300</v>
      </c>
      <c r="G10" s="19">
        <f t="shared" si="0"/>
        <v>1</v>
      </c>
      <c r="H10" s="20">
        <v>450</v>
      </c>
      <c r="I10" s="16">
        <v>8</v>
      </c>
      <c r="J10" s="22">
        <f t="shared" si="1"/>
        <v>450</v>
      </c>
      <c r="K10" s="23">
        <f t="shared" si="2"/>
        <v>3.701539141103083E-3</v>
      </c>
    </row>
    <row r="11" spans="1:11" x14ac:dyDescent="0.2">
      <c r="A11" s="7">
        <v>2024</v>
      </c>
      <c r="B11" s="16" t="s">
        <v>19</v>
      </c>
      <c r="C11" s="11" t="s">
        <v>20</v>
      </c>
      <c r="D11" s="24">
        <v>45300</v>
      </c>
      <c r="E11" s="18">
        <v>45301</v>
      </c>
      <c r="F11" s="8">
        <v>45300</v>
      </c>
      <c r="G11" s="19">
        <f t="shared" si="0"/>
        <v>1</v>
      </c>
      <c r="H11" s="20">
        <v>248</v>
      </c>
      <c r="I11" s="21">
        <v>43</v>
      </c>
      <c r="J11" s="22">
        <f t="shared" si="1"/>
        <v>248</v>
      </c>
      <c r="K11" s="23">
        <f t="shared" si="2"/>
        <v>2.0399593488745877E-3</v>
      </c>
    </row>
    <row r="12" spans="1:11" x14ac:dyDescent="0.2">
      <c r="A12" s="7">
        <v>2024</v>
      </c>
      <c r="B12" s="16" t="s">
        <v>39</v>
      </c>
      <c r="C12" s="12" t="s">
        <v>40</v>
      </c>
      <c r="D12" s="24">
        <v>45291</v>
      </c>
      <c r="E12" s="18">
        <v>45307</v>
      </c>
      <c r="F12" s="8">
        <v>45321</v>
      </c>
      <c r="G12" s="19">
        <f t="shared" si="0"/>
        <v>-14</v>
      </c>
      <c r="H12" s="20">
        <v>1110</v>
      </c>
      <c r="I12" s="16">
        <v>18877</v>
      </c>
      <c r="J12" s="22">
        <f t="shared" si="1"/>
        <v>-15540</v>
      </c>
      <c r="K12" s="23">
        <f t="shared" si="2"/>
        <v>-0.12782648500609312</v>
      </c>
    </row>
    <row r="13" spans="1:11" x14ac:dyDescent="0.2">
      <c r="A13" s="7">
        <v>2024</v>
      </c>
      <c r="B13" s="16" t="s">
        <v>17</v>
      </c>
      <c r="C13" s="10" t="s">
        <v>18</v>
      </c>
      <c r="D13" s="24">
        <v>45310</v>
      </c>
      <c r="E13" s="18">
        <v>45309</v>
      </c>
      <c r="F13" s="8">
        <v>45310</v>
      </c>
      <c r="G13" s="19">
        <f t="shared" si="0"/>
        <v>-1</v>
      </c>
      <c r="H13" s="20">
        <v>1605.97</v>
      </c>
      <c r="I13" s="21">
        <v>16</v>
      </c>
      <c r="J13" s="22">
        <f t="shared" si="1"/>
        <v>-1605.97</v>
      </c>
      <c r="K13" s="23">
        <f t="shared" si="2"/>
        <v>-1.321013514319404E-2</v>
      </c>
    </row>
    <row r="14" spans="1:11" x14ac:dyDescent="0.2">
      <c r="A14" s="7">
        <v>2024</v>
      </c>
      <c r="B14" s="16" t="s">
        <v>41</v>
      </c>
      <c r="C14" s="7" t="s">
        <v>42</v>
      </c>
      <c r="D14" s="24">
        <v>45308</v>
      </c>
      <c r="E14" s="18">
        <v>45314</v>
      </c>
      <c r="F14" s="8">
        <v>45351</v>
      </c>
      <c r="G14" s="19">
        <f t="shared" si="0"/>
        <v>-37</v>
      </c>
      <c r="H14" s="20">
        <v>90</v>
      </c>
      <c r="I14" s="25" t="s">
        <v>43</v>
      </c>
      <c r="J14" s="22">
        <f t="shared" si="1"/>
        <v>-3330</v>
      </c>
      <c r="K14" s="23">
        <f t="shared" si="2"/>
        <v>-2.7391389644162812E-2</v>
      </c>
    </row>
    <row r="15" spans="1:11" x14ac:dyDescent="0.2">
      <c r="A15" s="7">
        <v>2024</v>
      </c>
      <c r="B15" s="16" t="s">
        <v>21</v>
      </c>
      <c r="C15" s="10" t="s">
        <v>22</v>
      </c>
      <c r="D15" s="24">
        <v>45308</v>
      </c>
      <c r="E15" s="18">
        <v>45315</v>
      </c>
      <c r="F15" s="8">
        <v>45308</v>
      </c>
      <c r="G15" s="19">
        <f t="shared" si="0"/>
        <v>7</v>
      </c>
      <c r="H15" s="20">
        <v>70</v>
      </c>
      <c r="I15" s="16">
        <v>3</v>
      </c>
      <c r="J15" s="22">
        <f t="shared" si="1"/>
        <v>490</v>
      </c>
      <c r="K15" s="23">
        <f t="shared" si="2"/>
        <v>4.0305648425344679E-3</v>
      </c>
    </row>
    <row r="16" spans="1:11" x14ac:dyDescent="0.2">
      <c r="A16" s="7">
        <v>2024</v>
      </c>
      <c r="B16" s="26" t="s">
        <v>21</v>
      </c>
      <c r="C16" s="10" t="s">
        <v>23</v>
      </c>
      <c r="D16" s="8">
        <v>45308</v>
      </c>
      <c r="E16" s="18">
        <v>45315</v>
      </c>
      <c r="F16" s="8">
        <v>45308</v>
      </c>
      <c r="G16" s="19">
        <f t="shared" si="0"/>
        <v>7</v>
      </c>
      <c r="H16" s="27">
        <v>1190</v>
      </c>
      <c r="I16" s="16">
        <v>4</v>
      </c>
      <c r="J16" s="22">
        <f t="shared" si="1"/>
        <v>8330</v>
      </c>
      <c r="K16" s="23">
        <f t="shared" si="2"/>
        <v>6.851960232308596E-2</v>
      </c>
    </row>
    <row r="17" spans="1:11" x14ac:dyDescent="0.2">
      <c r="A17" s="7">
        <v>2024</v>
      </c>
      <c r="B17" s="26" t="s">
        <v>44</v>
      </c>
      <c r="C17" s="10" t="s">
        <v>45</v>
      </c>
      <c r="D17" s="8">
        <v>45314</v>
      </c>
      <c r="E17" s="18">
        <v>45315</v>
      </c>
      <c r="F17" s="8">
        <v>45314</v>
      </c>
      <c r="G17" s="19">
        <f t="shared" si="0"/>
        <v>1</v>
      </c>
      <c r="H17" s="9">
        <v>235</v>
      </c>
      <c r="I17" s="16">
        <v>70</v>
      </c>
      <c r="J17" s="22">
        <f t="shared" si="1"/>
        <v>235</v>
      </c>
      <c r="K17" s="23">
        <f t="shared" si="2"/>
        <v>1.9330259959093876E-3</v>
      </c>
    </row>
    <row r="18" spans="1:11" x14ac:dyDescent="0.2">
      <c r="A18" s="7">
        <v>2024</v>
      </c>
      <c r="B18" s="16" t="s">
        <v>24</v>
      </c>
      <c r="C18" s="17" t="s">
        <v>25</v>
      </c>
      <c r="D18" s="24">
        <v>45302</v>
      </c>
      <c r="E18" s="18">
        <v>45322</v>
      </c>
      <c r="F18" s="8">
        <v>45322</v>
      </c>
      <c r="G18" s="19">
        <f t="shared" si="0"/>
        <v>0</v>
      </c>
      <c r="H18" s="20">
        <v>932.55</v>
      </c>
      <c r="I18" s="21" t="s">
        <v>46</v>
      </c>
      <c r="J18" s="22">
        <f t="shared" si="1"/>
        <v>0</v>
      </c>
      <c r="K18" s="23">
        <f t="shared" si="2"/>
        <v>0</v>
      </c>
    </row>
    <row r="19" spans="1:11" x14ac:dyDescent="0.2">
      <c r="A19" s="7">
        <v>2024</v>
      </c>
      <c r="B19" s="16" t="s">
        <v>26</v>
      </c>
      <c r="C19" s="11" t="s">
        <v>27</v>
      </c>
      <c r="D19" s="24">
        <v>45230</v>
      </c>
      <c r="E19" s="18">
        <v>45322</v>
      </c>
      <c r="F19" s="8">
        <v>45322</v>
      </c>
      <c r="G19" s="19">
        <f t="shared" si="0"/>
        <v>0</v>
      </c>
      <c r="H19" s="20">
        <v>81.319999999999993</v>
      </c>
      <c r="I19" s="21">
        <v>39591</v>
      </c>
      <c r="J19" s="22">
        <f t="shared" si="1"/>
        <v>0</v>
      </c>
      <c r="K19" s="23">
        <f t="shared" si="2"/>
        <v>0</v>
      </c>
    </row>
    <row r="20" spans="1:11" x14ac:dyDescent="0.2">
      <c r="A20" s="7">
        <v>2024</v>
      </c>
      <c r="B20" s="16" t="s">
        <v>47</v>
      </c>
      <c r="C20" s="10" t="s">
        <v>48</v>
      </c>
      <c r="D20" s="24">
        <v>45268</v>
      </c>
      <c r="E20" s="18">
        <v>45327</v>
      </c>
      <c r="F20" s="8">
        <v>45327</v>
      </c>
      <c r="G20" s="19">
        <f t="shared" si="0"/>
        <v>0</v>
      </c>
      <c r="H20" s="20">
        <v>651</v>
      </c>
      <c r="I20" s="16">
        <v>239349060</v>
      </c>
      <c r="J20" s="22">
        <f t="shared" si="1"/>
        <v>0</v>
      </c>
      <c r="K20" s="23">
        <f t="shared" si="2"/>
        <v>0</v>
      </c>
    </row>
    <row r="21" spans="1:11" x14ac:dyDescent="0.2">
      <c r="A21" s="7">
        <v>2024</v>
      </c>
      <c r="B21" s="26" t="s">
        <v>47</v>
      </c>
      <c r="C21" s="10" t="s">
        <v>48</v>
      </c>
      <c r="D21" s="24">
        <v>45268</v>
      </c>
      <c r="E21" s="18">
        <v>45334</v>
      </c>
      <c r="F21" s="8">
        <v>45328</v>
      </c>
      <c r="G21" s="19">
        <f t="shared" si="0"/>
        <v>6</v>
      </c>
      <c r="H21" s="27">
        <v>231.34</v>
      </c>
      <c r="I21" s="16">
        <v>239356067</v>
      </c>
      <c r="J21" s="22">
        <f t="shared" si="1"/>
        <v>1388.04</v>
      </c>
      <c r="K21" s="23">
        <f t="shared" si="2"/>
        <v>1.1417520865370496E-2</v>
      </c>
    </row>
    <row r="22" spans="1:11" x14ac:dyDescent="0.2">
      <c r="A22" s="7">
        <v>2024</v>
      </c>
      <c r="B22" s="16" t="s">
        <v>31</v>
      </c>
      <c r="C22" s="12" t="s">
        <v>32</v>
      </c>
      <c r="D22" s="24">
        <v>45330</v>
      </c>
      <c r="E22" s="18">
        <v>45335</v>
      </c>
      <c r="F22" s="8">
        <v>45360</v>
      </c>
      <c r="G22" s="19">
        <f t="shared" si="0"/>
        <v>-25</v>
      </c>
      <c r="H22" s="20">
        <v>40460</v>
      </c>
      <c r="I22" s="16">
        <v>18</v>
      </c>
      <c r="J22" s="22">
        <f t="shared" si="1"/>
        <v>-1011500</v>
      </c>
      <c r="K22" s="23">
        <f t="shared" si="2"/>
        <v>-8.3202374249461517</v>
      </c>
    </row>
    <row r="23" spans="1:11" x14ac:dyDescent="0.2">
      <c r="A23" s="7">
        <v>2024</v>
      </c>
      <c r="B23" s="16" t="s">
        <v>35</v>
      </c>
      <c r="C23" s="28" t="s">
        <v>36</v>
      </c>
      <c r="D23" s="24">
        <v>45322</v>
      </c>
      <c r="E23" s="18">
        <v>45335</v>
      </c>
      <c r="F23" s="8">
        <v>45382</v>
      </c>
      <c r="G23" s="19">
        <f t="shared" si="0"/>
        <v>-47</v>
      </c>
      <c r="H23" s="20">
        <v>75</v>
      </c>
      <c r="I23" s="16">
        <v>488</v>
      </c>
      <c r="J23" s="22">
        <f t="shared" si="1"/>
        <v>-3525</v>
      </c>
      <c r="K23" s="23">
        <f t="shared" si="2"/>
        <v>-2.8995389938640814E-2</v>
      </c>
    </row>
    <row r="24" spans="1:11" x14ac:dyDescent="0.2">
      <c r="A24" s="7">
        <v>2024</v>
      </c>
      <c r="B24" s="16" t="s">
        <v>29</v>
      </c>
      <c r="C24" s="7" t="s">
        <v>49</v>
      </c>
      <c r="D24" s="24">
        <v>45322</v>
      </c>
      <c r="E24" s="18">
        <v>45335</v>
      </c>
      <c r="F24" s="8">
        <v>45351</v>
      </c>
      <c r="G24" s="19">
        <f t="shared" si="0"/>
        <v>-16</v>
      </c>
      <c r="H24" s="20">
        <v>1800</v>
      </c>
      <c r="I24" s="16">
        <v>2104383</v>
      </c>
      <c r="J24" s="22">
        <f t="shared" si="1"/>
        <v>-28800</v>
      </c>
      <c r="K24" s="23">
        <f t="shared" si="2"/>
        <v>-0.23689850503059731</v>
      </c>
    </row>
    <row r="25" spans="1:11" x14ac:dyDescent="0.2">
      <c r="A25" s="7">
        <v>2024</v>
      </c>
      <c r="B25" s="16" t="s">
        <v>30</v>
      </c>
      <c r="C25" s="7" t="s">
        <v>27</v>
      </c>
      <c r="D25" s="24">
        <v>45332</v>
      </c>
      <c r="E25" s="18">
        <v>45336</v>
      </c>
      <c r="F25" s="8">
        <v>45362</v>
      </c>
      <c r="G25" s="19">
        <f t="shared" si="0"/>
        <v>-26</v>
      </c>
      <c r="H25" s="20">
        <v>43.6</v>
      </c>
      <c r="I25" s="16" t="s">
        <v>50</v>
      </c>
      <c r="J25" s="22">
        <f t="shared" si="1"/>
        <v>-1133.6000000000001</v>
      </c>
      <c r="K25" s="23">
        <f t="shared" si="2"/>
        <v>-9.3245883785654567E-3</v>
      </c>
    </row>
    <row r="26" spans="1:11" x14ac:dyDescent="0.2">
      <c r="A26" s="7">
        <v>2024</v>
      </c>
      <c r="B26" s="16" t="s">
        <v>24</v>
      </c>
      <c r="C26" s="28" t="s">
        <v>25</v>
      </c>
      <c r="D26" s="24">
        <v>45327</v>
      </c>
      <c r="E26" s="18">
        <v>45348</v>
      </c>
      <c r="F26" s="8">
        <v>45348</v>
      </c>
      <c r="G26" s="19">
        <f t="shared" si="0"/>
        <v>0</v>
      </c>
      <c r="H26" s="20">
        <v>1111.8800000000001</v>
      </c>
      <c r="I26" s="16">
        <v>883086</v>
      </c>
      <c r="J26" s="22">
        <f t="shared" si="1"/>
        <v>0</v>
      </c>
      <c r="K26" s="23">
        <f t="shared" si="2"/>
        <v>0</v>
      </c>
    </row>
    <row r="27" spans="1:11" x14ac:dyDescent="0.2">
      <c r="A27" s="7">
        <v>2024</v>
      </c>
      <c r="B27" s="16" t="s">
        <v>11</v>
      </c>
      <c r="C27" s="7" t="s">
        <v>12</v>
      </c>
      <c r="D27" s="24">
        <v>45322</v>
      </c>
      <c r="E27" s="18">
        <v>45349</v>
      </c>
      <c r="F27" s="8">
        <v>45351</v>
      </c>
      <c r="G27" s="19">
        <f t="shared" si="0"/>
        <v>-2</v>
      </c>
      <c r="H27" s="20">
        <v>550</v>
      </c>
      <c r="I27" s="16">
        <v>35</v>
      </c>
      <c r="J27" s="22">
        <f t="shared" si="1"/>
        <v>-1100</v>
      </c>
      <c r="K27" s="23">
        <f t="shared" si="2"/>
        <v>-9.0482067893630919E-3</v>
      </c>
    </row>
    <row r="28" spans="1:11" x14ac:dyDescent="0.2">
      <c r="A28" s="7">
        <v>2024</v>
      </c>
      <c r="B28" s="16" t="s">
        <v>51</v>
      </c>
      <c r="C28" s="28" t="s">
        <v>52</v>
      </c>
      <c r="D28" s="24">
        <v>45322</v>
      </c>
      <c r="E28" s="18">
        <v>45349</v>
      </c>
      <c r="F28" s="8">
        <v>45351</v>
      </c>
      <c r="G28" s="19">
        <f t="shared" si="0"/>
        <v>-2</v>
      </c>
      <c r="H28" s="20">
        <v>3915</v>
      </c>
      <c r="I28" s="16">
        <v>2967</v>
      </c>
      <c r="J28" s="22">
        <f t="shared" si="1"/>
        <v>-7830</v>
      </c>
      <c r="K28" s="23">
        <f t="shared" si="2"/>
        <v>-6.4406781055193638E-2</v>
      </c>
    </row>
    <row r="29" spans="1:11" x14ac:dyDescent="0.2">
      <c r="A29" s="7">
        <v>2024</v>
      </c>
      <c r="B29" s="16" t="s">
        <v>13</v>
      </c>
      <c r="C29" s="7" t="s">
        <v>14</v>
      </c>
      <c r="D29" s="24">
        <v>45342</v>
      </c>
      <c r="E29" s="18">
        <v>45349</v>
      </c>
      <c r="F29" s="8">
        <v>45342</v>
      </c>
      <c r="G29" s="19">
        <f t="shared" si="0"/>
        <v>7</v>
      </c>
      <c r="H29" s="20">
        <v>479.71</v>
      </c>
      <c r="I29" s="29">
        <v>52</v>
      </c>
      <c r="J29" s="22">
        <f t="shared" si="1"/>
        <v>3357.97</v>
      </c>
      <c r="K29" s="23">
        <f t="shared" si="2"/>
        <v>2.7621460865888708E-2</v>
      </c>
    </row>
    <row r="30" spans="1:11" x14ac:dyDescent="0.2">
      <c r="A30" s="7">
        <v>2024</v>
      </c>
      <c r="B30" s="16" t="s">
        <v>53</v>
      </c>
      <c r="C30" s="7" t="s">
        <v>27</v>
      </c>
      <c r="D30" s="24">
        <v>45343</v>
      </c>
      <c r="E30" s="18">
        <v>45349</v>
      </c>
      <c r="F30" s="8">
        <v>45363</v>
      </c>
      <c r="G30" s="19">
        <f t="shared" si="0"/>
        <v>-14</v>
      </c>
      <c r="H30" s="20">
        <v>108.46</v>
      </c>
      <c r="I30" s="16">
        <v>1830309</v>
      </c>
      <c r="J30" s="22">
        <f t="shared" si="1"/>
        <v>-1518.4399999999998</v>
      </c>
      <c r="K30" s="23">
        <f t="shared" si="2"/>
        <v>-1.249014465203681E-2</v>
      </c>
    </row>
    <row r="31" spans="1:11" x14ac:dyDescent="0.2">
      <c r="A31" s="7">
        <v>2024</v>
      </c>
      <c r="B31" s="16" t="s">
        <v>13</v>
      </c>
      <c r="C31" s="7" t="s">
        <v>14</v>
      </c>
      <c r="D31" s="24">
        <v>45355</v>
      </c>
      <c r="E31" s="18">
        <v>45357</v>
      </c>
      <c r="F31" s="8">
        <v>45355</v>
      </c>
      <c r="G31" s="19">
        <f t="shared" si="0"/>
        <v>2</v>
      </c>
      <c r="H31" s="30">
        <v>392.49</v>
      </c>
      <c r="I31" s="16">
        <v>76</v>
      </c>
      <c r="J31" s="22">
        <f t="shared" si="1"/>
        <v>784.98</v>
      </c>
      <c r="K31" s="23">
        <f t="shared" si="2"/>
        <v>6.4569648777402181E-3</v>
      </c>
    </row>
    <row r="32" spans="1:11" x14ac:dyDescent="0.2">
      <c r="A32" s="7">
        <v>2024</v>
      </c>
      <c r="B32" s="16" t="s">
        <v>51</v>
      </c>
      <c r="C32" s="7" t="s">
        <v>52</v>
      </c>
      <c r="D32" s="24">
        <v>45351</v>
      </c>
      <c r="E32" s="18">
        <v>45357</v>
      </c>
      <c r="F32" s="8">
        <v>45382</v>
      </c>
      <c r="G32" s="19">
        <f t="shared" si="0"/>
        <v>-25</v>
      </c>
      <c r="H32" s="30">
        <v>570</v>
      </c>
      <c r="I32" s="16"/>
      <c r="J32" s="22">
        <f t="shared" si="1"/>
        <v>-14250</v>
      </c>
      <c r="K32" s="23">
        <f t="shared" si="2"/>
        <v>-0.11721540613493095</v>
      </c>
    </row>
    <row r="33" spans="1:11" x14ac:dyDescent="0.2">
      <c r="A33" s="7">
        <v>2024</v>
      </c>
      <c r="B33" s="16" t="s">
        <v>19</v>
      </c>
      <c r="C33" s="7" t="s">
        <v>20</v>
      </c>
      <c r="D33" s="24">
        <v>45352</v>
      </c>
      <c r="E33" s="18">
        <v>45357</v>
      </c>
      <c r="F33" s="8">
        <v>45382</v>
      </c>
      <c r="G33" s="19">
        <f t="shared" si="0"/>
        <v>-25</v>
      </c>
      <c r="H33" s="30">
        <v>43.37</v>
      </c>
      <c r="I33" s="16">
        <v>1024054738</v>
      </c>
      <c r="J33" s="22">
        <f t="shared" si="1"/>
        <v>-1084.25</v>
      </c>
      <c r="K33" s="23">
        <f t="shared" si="2"/>
        <v>-8.9186529194244836E-3</v>
      </c>
    </row>
    <row r="34" spans="1:11" x14ac:dyDescent="0.2">
      <c r="A34" s="7">
        <v>2024</v>
      </c>
      <c r="B34" s="16" t="s">
        <v>54</v>
      </c>
      <c r="C34" s="7" t="s">
        <v>28</v>
      </c>
      <c r="D34" s="24">
        <v>45350</v>
      </c>
      <c r="E34" s="18">
        <v>45357</v>
      </c>
      <c r="F34" s="8">
        <v>45380</v>
      </c>
      <c r="G34" s="19">
        <f t="shared" si="0"/>
        <v>-23</v>
      </c>
      <c r="H34" s="30">
        <v>521.55999999999995</v>
      </c>
      <c r="I34" s="16">
        <v>3706</v>
      </c>
      <c r="J34" s="22">
        <f t="shared" si="1"/>
        <v>-11995.88</v>
      </c>
      <c r="K34" s="23">
        <f t="shared" si="2"/>
        <v>-9.8673820782168103E-2</v>
      </c>
    </row>
    <row r="35" spans="1:11" x14ac:dyDescent="0.2">
      <c r="A35" s="7">
        <v>2024</v>
      </c>
      <c r="B35" s="16" t="s">
        <v>11</v>
      </c>
      <c r="C35" s="7" t="s">
        <v>12</v>
      </c>
      <c r="D35" s="24">
        <v>45351</v>
      </c>
      <c r="E35" s="18">
        <v>45357</v>
      </c>
      <c r="F35" s="8">
        <v>45382</v>
      </c>
      <c r="G35" s="19">
        <f t="shared" si="0"/>
        <v>-25</v>
      </c>
      <c r="H35" s="30">
        <v>700</v>
      </c>
      <c r="I35" s="16">
        <v>168</v>
      </c>
      <c r="J35" s="22">
        <f t="shared" si="1"/>
        <v>-17500</v>
      </c>
      <c r="K35" s="23">
        <f t="shared" si="2"/>
        <v>-0.14394874437623101</v>
      </c>
    </row>
    <row r="36" spans="1:11" x14ac:dyDescent="0.2">
      <c r="A36" s="7">
        <v>2024</v>
      </c>
      <c r="B36" s="16" t="s">
        <v>33</v>
      </c>
      <c r="C36" s="12" t="s">
        <v>34</v>
      </c>
      <c r="D36" s="24">
        <v>45358</v>
      </c>
      <c r="E36" s="18">
        <v>45358</v>
      </c>
      <c r="F36" s="8">
        <v>45382</v>
      </c>
      <c r="G36" s="19">
        <f t="shared" si="0"/>
        <v>-24</v>
      </c>
      <c r="H36" s="30">
        <v>16780.16</v>
      </c>
      <c r="I36" s="16">
        <v>64</v>
      </c>
      <c r="J36" s="22">
        <f t="shared" si="1"/>
        <v>-402723.83999999997</v>
      </c>
      <c r="K36" s="23">
        <f t="shared" si="2"/>
        <v>-3.3126623484785229</v>
      </c>
    </row>
    <row r="37" spans="1:11" x14ac:dyDescent="0.2">
      <c r="A37" s="7">
        <v>2024</v>
      </c>
      <c r="B37" s="16" t="s">
        <v>55</v>
      </c>
      <c r="C37" s="7" t="s">
        <v>56</v>
      </c>
      <c r="D37" s="24">
        <v>45354</v>
      </c>
      <c r="E37" s="18">
        <v>45363</v>
      </c>
      <c r="F37" s="8">
        <v>45382</v>
      </c>
      <c r="G37" s="19">
        <f t="shared" si="0"/>
        <v>-19</v>
      </c>
      <c r="H37" s="30">
        <v>2018</v>
      </c>
      <c r="I37" s="16">
        <v>7</v>
      </c>
      <c r="J37" s="22">
        <f t="shared" si="1"/>
        <v>-38342</v>
      </c>
      <c r="K37" s="23">
        <f t="shared" si="2"/>
        <v>-0.31538758610705425</v>
      </c>
    </row>
    <row r="38" spans="1:11" x14ac:dyDescent="0.2">
      <c r="A38" s="7">
        <v>2024</v>
      </c>
      <c r="B38" s="16" t="s">
        <v>57</v>
      </c>
      <c r="C38" s="7" t="s">
        <v>56</v>
      </c>
      <c r="D38" s="24">
        <v>45351</v>
      </c>
      <c r="E38" s="18">
        <v>45363</v>
      </c>
      <c r="F38" s="8">
        <v>45380</v>
      </c>
      <c r="G38" s="19">
        <f t="shared" si="0"/>
        <v>-17</v>
      </c>
      <c r="H38" s="30">
        <v>1040</v>
      </c>
      <c r="I38" s="16">
        <v>16</v>
      </c>
      <c r="J38" s="22">
        <f t="shared" si="1"/>
        <v>-17680</v>
      </c>
      <c r="K38" s="23">
        <f t="shared" si="2"/>
        <v>-0.14542936003267223</v>
      </c>
    </row>
    <row r="39" spans="1:11" x14ac:dyDescent="0.2">
      <c r="A39" s="7">
        <v>2024</v>
      </c>
      <c r="B39" s="16" t="s">
        <v>58</v>
      </c>
      <c r="C39" s="7" t="s">
        <v>59</v>
      </c>
      <c r="D39" s="24">
        <v>45362</v>
      </c>
      <c r="E39" s="18">
        <v>45364</v>
      </c>
      <c r="F39" s="8">
        <v>45382</v>
      </c>
      <c r="G39" s="19">
        <f t="shared" si="0"/>
        <v>-18</v>
      </c>
      <c r="H39" s="30">
        <v>12.5</v>
      </c>
      <c r="I39" s="16">
        <v>310</v>
      </c>
      <c r="J39" s="22">
        <f t="shared" si="1"/>
        <v>-225</v>
      </c>
      <c r="K39" s="23">
        <f t="shared" si="2"/>
        <v>-1.8507695705515415E-3</v>
      </c>
    </row>
    <row r="40" spans="1:11" x14ac:dyDescent="0.2">
      <c r="A40" s="7">
        <v>2024</v>
      </c>
      <c r="B40" s="16" t="s">
        <v>24</v>
      </c>
      <c r="C40" s="7" t="s">
        <v>25</v>
      </c>
      <c r="D40" s="24">
        <v>45356</v>
      </c>
      <c r="E40" s="18">
        <v>45376</v>
      </c>
      <c r="F40" s="8">
        <v>45376</v>
      </c>
      <c r="G40" s="19">
        <f t="shared" si="0"/>
        <v>0</v>
      </c>
      <c r="H40" s="30">
        <v>752.01</v>
      </c>
      <c r="I40" s="21" t="s">
        <v>60</v>
      </c>
      <c r="J40" s="22">
        <f t="shared" si="1"/>
        <v>0</v>
      </c>
      <c r="K40" s="23">
        <f t="shared" si="2"/>
        <v>0</v>
      </c>
    </row>
    <row r="42" spans="1:11" x14ac:dyDescent="0.2">
      <c r="H42" s="32">
        <f>SUM(H2:H41)</f>
        <v>121571.05000000002</v>
      </c>
      <c r="K42" s="34">
        <f>SUM(K2:K41)</f>
        <v>-10.381912799140913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Borleri</dc:creator>
  <cp:lastModifiedBy>Chiara Borleri</cp:lastModifiedBy>
  <dcterms:created xsi:type="dcterms:W3CDTF">2023-04-17T14:08:33Z</dcterms:created>
  <dcterms:modified xsi:type="dcterms:W3CDTF">2024-05-13T13:32:23Z</dcterms:modified>
</cp:coreProperties>
</file>